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SU-BDSE-pilotage\RSU 2021\BDSE\5-remuneration\"/>
    </mc:Choice>
  </mc:AlternateContent>
  <xr:revisionPtr revIDLastSave="0" documentId="13_ncr:1_{B4AF61D1-C616-4BE4-824B-4BE1A0BC721B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Informations" sheetId="1" r:id="rId1"/>
    <sheet name="Evolution" sheetId="2" r:id="rId2"/>
    <sheet name="Evolution par BOP" sheetId="4" r:id="rId3"/>
    <sheet name="2021 par BOP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12" i="4"/>
  <c r="F11" i="4"/>
  <c r="F10" i="4"/>
  <c r="F9" i="4"/>
  <c r="F8" i="4"/>
  <c r="F7" i="4"/>
  <c r="F6" i="4"/>
  <c r="F5" i="4"/>
  <c r="F4" i="4"/>
  <c r="E8" i="2"/>
  <c r="E9" i="2"/>
  <c r="E10" i="2"/>
  <c r="E11" i="2"/>
  <c r="E12" i="2"/>
  <c r="E5" i="3"/>
  <c r="E9" i="3" s="1"/>
  <c r="E6" i="3"/>
  <c r="E7" i="3"/>
  <c r="E8" i="3"/>
  <c r="E4" i="3"/>
  <c r="E7" i="2"/>
  <c r="E4" i="2"/>
  <c r="E5" i="2"/>
  <c r="E6" i="2"/>
</calcChain>
</file>

<file path=xl/sharedStrings.xml><?xml version="1.0" encoding="utf-8"?>
<sst xmlns="http://schemas.openxmlformats.org/spreadsheetml/2006/main" count="141" uniqueCount="40">
  <si>
    <t>BDS FPE 032 Masse salariale en euros : ensemble des dépenses de rémunération et charges sociales (y compris CAS pensions)</t>
  </si>
  <si>
    <t>Année</t>
  </si>
  <si>
    <t>2018</t>
  </si>
  <si>
    <t>2019</t>
  </si>
  <si>
    <t>2020</t>
  </si>
  <si>
    <t>2021</t>
  </si>
  <si>
    <t>Année 2021
BOP</t>
  </si>
  <si>
    <t>0139</t>
  </si>
  <si>
    <t>0140</t>
  </si>
  <si>
    <t>0141</t>
  </si>
  <si>
    <t>0214</t>
  </si>
  <si>
    <t>0230</t>
  </si>
  <si>
    <t>Prestation sociale</t>
  </si>
  <si>
    <t>Masse salariale brute annuelle</t>
  </si>
  <si>
    <t>Rémunération brute</t>
  </si>
  <si>
    <t>2017</t>
  </si>
  <si>
    <t>Masse salariale pour l'année 2021</t>
  </si>
  <si>
    <r>
      <t>Cotisation et contribution</t>
    </r>
    <r>
      <rPr>
        <b/>
        <sz val="8"/>
        <color rgb="FF005C55"/>
        <rFont val="Arial"/>
        <family val="2"/>
      </rPr>
      <t xml:space="preserve"> </t>
    </r>
    <r>
      <rPr>
        <sz val="8"/>
        <color rgb="FF005C55"/>
        <rFont val="Arial"/>
        <family val="2"/>
      </rPr>
      <t>(yc CAS pension)</t>
    </r>
  </si>
  <si>
    <t>Informations</t>
  </si>
  <si>
    <r>
      <rPr>
        <b/>
        <sz val="11"/>
        <color theme="9" tint="-0.499984740745262"/>
        <rFont val="Calibri"/>
        <family val="2"/>
        <scheme val="minor"/>
      </rPr>
      <t xml:space="preserve">Producteur : </t>
    </r>
    <r>
      <rPr>
        <sz val="10"/>
        <color rgb="FF000000"/>
        <rFont val="Arial"/>
      </rPr>
      <t>Rectorat de Guyane</t>
    </r>
  </si>
  <si>
    <r>
      <rPr>
        <b/>
        <sz val="11"/>
        <color theme="9" tint="-0.499984740745262"/>
        <rFont val="Calibri"/>
        <family val="2"/>
        <scheme val="minor"/>
      </rPr>
      <t xml:space="preserve">Date de création : </t>
    </r>
    <r>
      <rPr>
        <sz val="10"/>
        <color rgb="FF000000"/>
        <rFont val="Arial"/>
      </rPr>
      <t>16/09/2022</t>
    </r>
  </si>
  <si>
    <r>
      <rPr>
        <b/>
        <sz val="11"/>
        <color theme="9" tint="-0.499984740745262"/>
        <rFont val="Calibri"/>
        <family val="2"/>
        <scheme val="minor"/>
      </rPr>
      <t>Fréquence :</t>
    </r>
    <r>
      <rPr>
        <sz val="10"/>
        <color rgb="FF000000"/>
        <rFont val="Arial"/>
      </rPr>
      <t xml:space="preserve"> Annuelle</t>
    </r>
  </si>
  <si>
    <r>
      <rPr>
        <b/>
        <sz val="11"/>
        <color theme="9" tint="-0.499984740745262"/>
        <rFont val="Calibri"/>
        <family val="2"/>
        <scheme val="minor"/>
      </rPr>
      <t>Licence :</t>
    </r>
    <r>
      <rPr>
        <sz val="11"/>
        <color theme="9" tint="-0.499984740745262"/>
        <rFont val="Calibri"/>
        <family val="2"/>
        <scheme val="minor"/>
      </rPr>
      <t xml:space="preserve"> </t>
    </r>
    <r>
      <rPr>
        <sz val="10"/>
        <color rgb="FF000000"/>
        <rFont val="Arial"/>
      </rPr>
      <t xml:space="preserve">Licence Ouverte / Open Licence version 2.0 </t>
    </r>
  </si>
  <si>
    <r>
      <rPr>
        <b/>
        <sz val="11"/>
        <color theme="9" tint="-0.499984740745262"/>
        <rFont val="Calibri"/>
        <family val="2"/>
        <scheme val="minor"/>
      </rPr>
      <t>Académie :</t>
    </r>
    <r>
      <rPr>
        <sz val="10"/>
        <color rgb="FF000000"/>
        <rFont val="Arial"/>
      </rPr>
      <t xml:space="preserve"> Guyane</t>
    </r>
  </si>
  <si>
    <r>
      <t xml:space="preserve">Périodes : </t>
    </r>
    <r>
      <rPr>
        <sz val="11"/>
        <rFont val="Calibri"/>
        <family val="2"/>
        <scheme val="minor"/>
      </rPr>
      <t>observation au 31/12 des années 2017 à 2021</t>
    </r>
  </si>
  <si>
    <r>
      <rPr>
        <b/>
        <sz val="11"/>
        <color theme="9" tint="-0.499984740745262"/>
        <rFont val="Calibri"/>
        <family val="2"/>
        <scheme val="minor"/>
      </rPr>
      <t>Lien 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https://www.ac-guyane.fr/base-de-donnees-sociale-de-l-etat-2021-122812</t>
    </r>
  </si>
  <si>
    <t>Sommaire</t>
  </si>
  <si>
    <r>
      <t xml:space="preserve">Titre du document : </t>
    </r>
    <r>
      <rPr>
        <sz val="10"/>
        <color theme="1"/>
        <rFont val="Arial"/>
        <family val="2"/>
      </rPr>
      <t>BDS FPE 032 Masse salariale en euros : ensemble des dépenses de rémunération et charges sociales (y compris CAS pensions)</t>
    </r>
  </si>
  <si>
    <r>
      <rPr>
        <b/>
        <sz val="10"/>
        <color theme="9" tint="-0.499984740745262"/>
        <rFont val="Arial"/>
        <family val="2"/>
      </rPr>
      <t xml:space="preserve">Nom du fichier : </t>
    </r>
    <r>
      <rPr>
        <sz val="10"/>
        <color rgb="FF000000"/>
        <rFont val="Arial"/>
        <family val="2"/>
      </rPr>
      <t>BDS-FPE-032-masse_salariale</t>
    </r>
  </si>
  <si>
    <t>Tableau Evolution</t>
  </si>
  <si>
    <t>Tableau Par BOP</t>
  </si>
  <si>
    <r>
      <rPr>
        <b/>
        <sz val="11"/>
        <color theme="9" tint="-0.499984740745262"/>
        <rFont val="Calibri"/>
        <family val="2"/>
        <scheme val="minor"/>
      </rPr>
      <t>Variables / thèmes 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Rémunération, Cotisation et contribution, Prestation sociale, Masse salariale brute</t>
    </r>
  </si>
  <si>
    <r>
      <t>Textes de référence :</t>
    </r>
    <r>
      <rPr>
        <sz val="11"/>
        <color theme="1"/>
        <rFont val="Calibri"/>
        <family val="2"/>
        <scheme val="minor"/>
      </rPr>
      <t>Recueil des règles de comptabilité budgétaire de l’État, partie V – Les crédits de personnel et
les emplois (JO du 1er août 2019) Loi n° 83-634 du 13 juillet 1983 portant droits et obligations des fonctionnaires,Loi n° 84-16 du 11 janvier 1984 portant dispositions statutaires relatives à la fonction publique de l'État, Décret n° 82-1105 du 23 décembre 1982 relatif aux indices de la fonction publique, Décret n° 85-1148 du 24 octobre 1985 modifié relatif à la rémunération des personnels civils et militaires de l'État, des personnels des collectivités territoriales et des personnels des établissements publics d'hospitalisation</t>
    </r>
  </si>
  <si>
    <r>
      <t xml:space="preserve">Finalité de l'indicateur : </t>
    </r>
    <r>
      <rPr>
        <sz val="11"/>
        <color theme="1"/>
        <rFont val="Calibri"/>
        <family val="2"/>
        <scheme val="minor"/>
      </rPr>
      <t>Indicateur permettant d’apprécier le montant global et les composantes de la masse
salariale</t>
    </r>
  </si>
  <si>
    <r>
      <rPr>
        <b/>
        <sz val="11"/>
        <color theme="9" tint="-0.499984740745262"/>
        <rFont val="Calibri"/>
        <family val="2"/>
        <scheme val="minor"/>
      </rPr>
      <t>Source :</t>
    </r>
    <r>
      <rPr>
        <sz val="10"/>
        <color rgb="FF000000"/>
        <rFont val="Arial"/>
      </rPr>
      <t xml:space="preserve"> Entrepôt de données CHORUS T2</t>
    </r>
  </si>
  <si>
    <t>2013</t>
  </si>
  <si>
    <t>2014</t>
  </si>
  <si>
    <t>2015</t>
  </si>
  <si>
    <t>2016</t>
  </si>
  <si>
    <t>BOP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</si>
</sst>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</font>
    <font>
      <b/>
      <sz val="10"/>
      <color rgb="FF005C55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005C55"/>
      <name val="Arial"/>
      <family val="2"/>
    </font>
    <font>
      <b/>
      <sz val="8"/>
      <color rgb="FF005C55"/>
      <name val="Arial"/>
      <family val="2"/>
    </font>
    <font>
      <sz val="8"/>
      <color rgb="FF005C55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8"/>
      <color theme="9" tint="-0.499984740745262"/>
      <name val="Calibri"/>
      <family val="2"/>
      <scheme val="minor"/>
    </font>
    <font>
      <b/>
      <sz val="10"/>
      <color theme="9" tint="-0.499984740745262"/>
      <name val="Arial"/>
      <family val="2"/>
    </font>
    <font>
      <sz val="10"/>
      <color rgb="FF000000"/>
      <name val="Arial"/>
      <family val="2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8"/>
      <color theme="8" tint="-0.499984740745262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9E8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3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/>
    </xf>
    <xf numFmtId="49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left" vertical="center" wrapText="1"/>
    </xf>
    <xf numFmtId="49" fontId="6" fillId="3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wrapText="1"/>
    </xf>
    <xf numFmtId="0" fontId="13" fillId="5" borderId="0" xfId="0" applyFont="1" applyFill="1"/>
    <xf numFmtId="0" fontId="0" fillId="5" borderId="0" xfId="0" applyFill="1"/>
    <xf numFmtId="0" fontId="14" fillId="5" borderId="0" xfId="0" applyFont="1" applyFill="1"/>
    <xf numFmtId="0" fontId="17" fillId="5" borderId="0" xfId="0" applyFont="1" applyFill="1"/>
    <xf numFmtId="0" fontId="9" fillId="5" borderId="0" xfId="0" applyFont="1" applyFill="1"/>
    <xf numFmtId="0" fontId="18" fillId="6" borderId="0" xfId="0" applyFont="1" applyFill="1" applyAlignment="1">
      <alignment horizontal="center" vertical="center"/>
    </xf>
    <xf numFmtId="0" fontId="19" fillId="6" borderId="0" xfId="1" applyFill="1"/>
    <xf numFmtId="0" fontId="14" fillId="5" borderId="0" xfId="2" applyFont="1" applyFill="1" applyAlignment="1">
      <alignment vertical="center" wrapText="1"/>
    </xf>
    <xf numFmtId="0" fontId="13" fillId="0" borderId="0" xfId="2"/>
    <xf numFmtId="0" fontId="14" fillId="5" borderId="0" xfId="2" applyFont="1" applyFill="1" applyAlignment="1">
      <alignment wrapText="1"/>
    </xf>
    <xf numFmtId="49" fontId="6" fillId="3" borderId="4" xfId="0" applyNumberFormat="1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right" vertical="center" wrapText="1"/>
    </xf>
    <xf numFmtId="49" fontId="4" fillId="2" borderId="4" xfId="0" quotePrefix="1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indent="1"/>
    </xf>
    <xf numFmtId="3" fontId="0" fillId="0" borderId="4" xfId="0" applyNumberFormat="1" applyBorder="1"/>
    <xf numFmtId="164" fontId="5" fillId="4" borderId="4" xfId="0" applyNumberFormat="1" applyFont="1" applyFill="1" applyBorder="1" applyAlignment="1">
      <alignment horizontal="right"/>
    </xf>
    <xf numFmtId="49" fontId="4" fillId="4" borderId="4" xfId="0" quotePrefix="1" applyNumberFormat="1" applyFont="1" applyFill="1" applyBorder="1" applyAlignment="1">
      <alignment horizontal="left" vertical="center"/>
    </xf>
    <xf numFmtId="0" fontId="0" fillId="0" borderId="4" xfId="0" applyBorder="1"/>
    <xf numFmtId="49" fontId="4" fillId="2" borderId="5" xfId="0" quotePrefix="1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indent="1"/>
    </xf>
    <xf numFmtId="3" fontId="0" fillId="0" borderId="5" xfId="0" applyNumberFormat="1" applyBorder="1"/>
    <xf numFmtId="164" fontId="5" fillId="4" borderId="5" xfId="0" applyNumberFormat="1" applyFont="1" applyFill="1" applyBorder="1" applyAlignment="1">
      <alignment horizontal="right"/>
    </xf>
    <xf numFmtId="0" fontId="0" fillId="0" borderId="0" xfId="0" applyBorder="1"/>
    <xf numFmtId="0" fontId="2" fillId="2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0" borderId="0" xfId="0" applyFont="1"/>
    <xf numFmtId="49" fontId="4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right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Evolution!$B$3</c:f>
              <c:strCache>
                <c:ptCount val="1"/>
                <c:pt idx="0">
                  <c:v>Rémunération brute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Evolution!$A$4:$A$12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Evolution!$B$4:$B$12</c:f>
              <c:numCache>
                <c:formatCode>#\ ##0" €"</c:formatCode>
                <c:ptCount val="9"/>
                <c:pt idx="0">
                  <c:v>280364341.75999975</c:v>
                </c:pt>
                <c:pt idx="1">
                  <c:v>295662020.00000066</c:v>
                </c:pt>
                <c:pt idx="2">
                  <c:v>298009220.21000069</c:v>
                </c:pt>
                <c:pt idx="3">
                  <c:v>315947894.66000056</c:v>
                </c:pt>
                <c:pt idx="4">
                  <c:v>339790171.97000021</c:v>
                </c:pt>
                <c:pt idx="5">
                  <c:v>359210250.43000013</c:v>
                </c:pt>
                <c:pt idx="6">
                  <c:v>372895332.4199999</c:v>
                </c:pt>
                <c:pt idx="7">
                  <c:v>388163921.9999997</c:v>
                </c:pt>
                <c:pt idx="8">
                  <c:v>396681595.30999923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2-4E20-B87B-EF7EBD298B86}"/>
            </c:ext>
          </c:extLst>
        </c:ser>
        <c:ser>
          <c:idx val="1"/>
          <c:order val="1"/>
          <c:tx>
            <c:strRef>
              <c:f>Evolution!$C$3</c:f>
              <c:strCache>
                <c:ptCount val="1"/>
                <c:pt idx="0">
                  <c:v>Cotisation et contribution (yc CAS pension)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Evolution!$A$4:$A$12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Evolution!$C$4:$C$12</c:f>
              <c:numCache>
                <c:formatCode>#\ ##0" €"</c:formatCode>
                <c:ptCount val="9"/>
                <c:pt idx="0">
                  <c:v>130710373.07999994</c:v>
                </c:pt>
                <c:pt idx="1">
                  <c:v>138902163.18999964</c:v>
                </c:pt>
                <c:pt idx="2">
                  <c:v>144175208.78000012</c:v>
                </c:pt>
                <c:pt idx="3">
                  <c:v>150574977.49999979</c:v>
                </c:pt>
                <c:pt idx="4">
                  <c:v>169939337.7500003</c:v>
                </c:pt>
                <c:pt idx="5">
                  <c:v>178096690.38000032</c:v>
                </c:pt>
                <c:pt idx="6">
                  <c:v>185391177.66999987</c:v>
                </c:pt>
                <c:pt idx="7">
                  <c:v>192318621.06999984</c:v>
                </c:pt>
                <c:pt idx="8">
                  <c:v>197633122.82000011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2-4E20-B87B-EF7EBD298B86}"/>
            </c:ext>
          </c:extLst>
        </c:ser>
        <c:ser>
          <c:idx val="2"/>
          <c:order val="2"/>
          <c:tx>
            <c:strRef>
              <c:f>Evolution!$D$3</c:f>
              <c:strCache>
                <c:ptCount val="1"/>
                <c:pt idx="0">
                  <c:v>Prestation sociale</c:v>
                </c:pt>
              </c:strCache>
            </c:strRef>
          </c:tx>
          <c:spPr>
            <a:ln w="158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Evolution!$A$4:$A$12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Evolution!$D$4:$D$12</c:f>
              <c:numCache>
                <c:formatCode>#\ ##0" €"</c:formatCode>
                <c:ptCount val="9"/>
                <c:pt idx="0">
                  <c:v>4133240.8000000035</c:v>
                </c:pt>
                <c:pt idx="1">
                  <c:v>4131043.8800000004</c:v>
                </c:pt>
                <c:pt idx="2">
                  <c:v>4027953.170000005</c:v>
                </c:pt>
                <c:pt idx="3">
                  <c:v>4052824.330000001</c:v>
                </c:pt>
                <c:pt idx="4">
                  <c:v>3340071.8200000008</c:v>
                </c:pt>
                <c:pt idx="5">
                  <c:v>6465421.0300000003</c:v>
                </c:pt>
                <c:pt idx="6">
                  <c:v>6388975.4900000012</c:v>
                </c:pt>
                <c:pt idx="7">
                  <c:v>7375598.6999999993</c:v>
                </c:pt>
                <c:pt idx="8">
                  <c:v>10829698.019999994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2-4E20-B87B-EF7EBD29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416624"/>
        <c:axId val="378414064"/>
      </c:lineChart>
      <c:catAx>
        <c:axId val="3784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8414064"/>
        <c:crosses val="autoZero"/>
        <c:auto val="1"/>
        <c:lblAlgn val="ctr"/>
        <c:lblOffset val="100"/>
        <c:noMultiLvlLbl val="0"/>
      </c:catAx>
      <c:valAx>
        <c:axId val="378414064"/>
        <c:scaling>
          <c:orientation val="minMax"/>
          <c:max val="5500000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  <a:alpha val="50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841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Académie</a:t>
            </a:r>
            <a:r>
              <a:rPr lang="en-US" baseline="0"/>
              <a:t> de Guyane : </a:t>
            </a:r>
            <a:r>
              <a:rPr lang="en-US"/>
              <a:t>Masse salariale brute annuelle (€)</a:t>
            </a:r>
          </a:p>
        </c:rich>
      </c:tx>
      <c:layout>
        <c:manualLayout>
          <c:xMode val="edge"/>
          <c:yMode val="edge"/>
          <c:x val="8.200396824002298E-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97573933596994"/>
          <c:y val="8.3749999999999991E-2"/>
          <c:w val="0.83147754036591304"/>
          <c:h val="0.80885061242344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'2021 par BOP'!$B$3</c:f>
              <c:strCache>
                <c:ptCount val="1"/>
                <c:pt idx="0">
                  <c:v>Rémunération brute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 par BOP'!$A$4:$A$8</c:f>
              <c:strCache>
                <c:ptCount val="5"/>
                <c:pt idx="0">
                  <c:v>0139</c:v>
                </c:pt>
                <c:pt idx="1">
                  <c:v>0140</c:v>
                </c:pt>
                <c:pt idx="2">
                  <c:v>0141</c:v>
                </c:pt>
                <c:pt idx="3">
                  <c:v>0214</c:v>
                </c:pt>
                <c:pt idx="4">
                  <c:v>0230</c:v>
                </c:pt>
              </c:strCache>
            </c:strRef>
          </c:cat>
          <c:val>
            <c:numRef>
              <c:f>'2021 par BOP'!$B$4:$B$8</c:f>
              <c:numCache>
                <c:formatCode>#\ ##0" €"</c:formatCode>
                <c:ptCount val="5"/>
                <c:pt idx="0">
                  <c:v>15855797.220000006</c:v>
                </c:pt>
                <c:pt idx="1">
                  <c:v>162346905.47</c:v>
                </c:pt>
                <c:pt idx="2">
                  <c:v>189824076.17999998</c:v>
                </c:pt>
                <c:pt idx="3">
                  <c:v>10031101.459999999</c:v>
                </c:pt>
                <c:pt idx="4">
                  <c:v>18623714.98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A-4DFE-B2CB-97A83AB07963}"/>
            </c:ext>
          </c:extLst>
        </c:ser>
        <c:ser>
          <c:idx val="1"/>
          <c:order val="1"/>
          <c:tx>
            <c:strRef>
              <c:f>'2021 par BOP'!$C$3</c:f>
              <c:strCache>
                <c:ptCount val="1"/>
                <c:pt idx="0">
                  <c:v>Cotisation et contribution (yc CAS pension)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 par BOP'!$A$4:$A$8</c:f>
              <c:strCache>
                <c:ptCount val="5"/>
                <c:pt idx="0">
                  <c:v>0139</c:v>
                </c:pt>
                <c:pt idx="1">
                  <c:v>0140</c:v>
                </c:pt>
                <c:pt idx="2">
                  <c:v>0141</c:v>
                </c:pt>
                <c:pt idx="3">
                  <c:v>0214</c:v>
                </c:pt>
                <c:pt idx="4">
                  <c:v>0230</c:v>
                </c:pt>
              </c:strCache>
            </c:strRef>
          </c:cat>
          <c:val>
            <c:numRef>
              <c:f>'2021 par BOP'!$C$4:$C$8</c:f>
              <c:numCache>
                <c:formatCode>#\ ##0" €"</c:formatCode>
                <c:ptCount val="5"/>
                <c:pt idx="0">
                  <c:v>5121795.4000000032</c:v>
                </c:pt>
                <c:pt idx="1">
                  <c:v>86560862.399999991</c:v>
                </c:pt>
                <c:pt idx="2">
                  <c:v>93971638.829999983</c:v>
                </c:pt>
                <c:pt idx="3">
                  <c:v>4681802.0099999988</c:v>
                </c:pt>
                <c:pt idx="4">
                  <c:v>7297024.1800000006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A-4DFE-B2CB-97A83AB07963}"/>
            </c:ext>
          </c:extLst>
        </c:ser>
        <c:ser>
          <c:idx val="2"/>
          <c:order val="2"/>
          <c:tx>
            <c:strRef>
              <c:f>'2021 par BOP'!$D$3</c:f>
              <c:strCache>
                <c:ptCount val="1"/>
                <c:pt idx="0">
                  <c:v>Prestation sociale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'2021 par BOP'!$A$4:$A$8</c:f>
              <c:strCache>
                <c:ptCount val="5"/>
                <c:pt idx="0">
                  <c:v>0139</c:v>
                </c:pt>
                <c:pt idx="1">
                  <c:v>0140</c:v>
                </c:pt>
                <c:pt idx="2">
                  <c:v>0141</c:v>
                </c:pt>
                <c:pt idx="3">
                  <c:v>0214</c:v>
                </c:pt>
                <c:pt idx="4">
                  <c:v>0230</c:v>
                </c:pt>
              </c:strCache>
            </c:strRef>
          </c:cat>
          <c:val>
            <c:numRef>
              <c:f>'2021 par BOP'!$D$4:$D$8</c:f>
              <c:numCache>
                <c:formatCode>#\ ##0" €"</c:formatCode>
                <c:ptCount val="5"/>
                <c:pt idx="0">
                  <c:v>656350.78999999992</c:v>
                </c:pt>
                <c:pt idx="1">
                  <c:v>3060587.2500000005</c:v>
                </c:pt>
                <c:pt idx="2">
                  <c:v>6469863.3199999994</c:v>
                </c:pt>
                <c:pt idx="3">
                  <c:v>241253.0500000001</c:v>
                </c:pt>
                <c:pt idx="4">
                  <c:v>401643.61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1A-4DFE-B2CB-97A83AB0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9410360"/>
        <c:axId val="549410680"/>
      </c:barChart>
      <c:catAx>
        <c:axId val="54941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410680"/>
        <c:crosses val="autoZero"/>
        <c:auto val="1"/>
        <c:lblAlgn val="ctr"/>
        <c:lblOffset val="100"/>
        <c:noMultiLvlLbl val="0"/>
      </c:catAx>
      <c:valAx>
        <c:axId val="549410680"/>
        <c:scaling>
          <c:orientation val="minMax"/>
          <c:max val="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  <a:alpha val="50000"/>
                </a:schemeClr>
              </a:solidFill>
              <a:round/>
            </a:ln>
            <a:effectLst/>
          </c:spPr>
        </c:majorGridlines>
        <c:numFmt formatCode="#\ ##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41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90486</xdr:rowOff>
    </xdr:from>
    <xdr:to>
      <xdr:col>7</xdr:col>
      <xdr:colOff>447675</xdr:colOff>
      <xdr:row>32</xdr:row>
      <xdr:rowOff>85724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C3F30EA-76B3-4A80-5F08-B44290131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500063</xdr:colOff>
      <xdr:row>28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57E959F-2D9B-40C4-A24E-2AB6B5A8A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4</xdr:row>
      <xdr:rowOff>0</xdr:rowOff>
    </xdr:from>
    <xdr:to>
      <xdr:col>18</xdr:col>
      <xdr:colOff>657000</xdr:colOff>
      <xdr:row>16</xdr:row>
      <xdr:rowOff>62550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C8EDE87-4552-9928-8E15-F6C24E5E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1390650"/>
          <a:ext cx="5229000" cy="25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"/>
  <sheetViews>
    <sheetView workbookViewId="0">
      <selection activeCell="A24" sqref="A24"/>
    </sheetView>
  </sheetViews>
  <sheetFormatPr baseColWidth="10" defaultRowHeight="12.75" x14ac:dyDescent="0.2"/>
  <cols>
    <col min="1" max="1" width="111.42578125" bestFit="1" customWidth="1"/>
    <col min="2" max="2" width="4.7109375" customWidth="1"/>
    <col min="3" max="3" width="53.140625" customWidth="1"/>
  </cols>
  <sheetData>
    <row r="1" spans="1:1" ht="23.25" x14ac:dyDescent="0.2">
      <c r="A1" s="12" t="s">
        <v>18</v>
      </c>
    </row>
    <row r="2" spans="1:1" ht="25.5" x14ac:dyDescent="0.2">
      <c r="A2" s="13" t="s">
        <v>27</v>
      </c>
    </row>
    <row r="3" spans="1:1" x14ac:dyDescent="0.2">
      <c r="A3" s="14" t="s">
        <v>28</v>
      </c>
    </row>
    <row r="4" spans="1:1" ht="15" x14ac:dyDescent="0.25">
      <c r="A4" s="15" t="s">
        <v>19</v>
      </c>
    </row>
    <row r="5" spans="1:1" ht="15" x14ac:dyDescent="0.25">
      <c r="A5" s="14" t="s">
        <v>34</v>
      </c>
    </row>
    <row r="6" spans="1:1" ht="15" x14ac:dyDescent="0.25">
      <c r="A6" s="15" t="s">
        <v>20</v>
      </c>
    </row>
    <row r="7" spans="1:1" ht="15" x14ac:dyDescent="0.25">
      <c r="A7" s="15" t="s">
        <v>21</v>
      </c>
    </row>
    <row r="8" spans="1:1" ht="15" x14ac:dyDescent="0.25">
      <c r="A8" s="15" t="s">
        <v>22</v>
      </c>
    </row>
    <row r="9" spans="1:1" ht="15" x14ac:dyDescent="0.25">
      <c r="A9" s="15" t="s">
        <v>23</v>
      </c>
    </row>
    <row r="10" spans="1:1" s="22" customFormat="1" ht="90" x14ac:dyDescent="0.2">
      <c r="A10" s="21" t="s">
        <v>32</v>
      </c>
    </row>
    <row r="11" spans="1:1" s="22" customFormat="1" ht="31.5" customHeight="1" x14ac:dyDescent="0.25">
      <c r="A11" s="23" t="s">
        <v>33</v>
      </c>
    </row>
    <row r="12" spans="1:1" ht="15" x14ac:dyDescent="0.25">
      <c r="A12" s="16" t="s">
        <v>24</v>
      </c>
    </row>
    <row r="13" spans="1:1" ht="15" x14ac:dyDescent="0.25">
      <c r="A13" s="17" t="s">
        <v>31</v>
      </c>
    </row>
    <row r="14" spans="1:1" ht="15" x14ac:dyDescent="0.25">
      <c r="A14" s="18" t="s">
        <v>25</v>
      </c>
    </row>
    <row r="15" spans="1:1" ht="23.25" x14ac:dyDescent="0.2">
      <c r="A15" s="19" t="s">
        <v>26</v>
      </c>
    </row>
    <row r="16" spans="1:1" x14ac:dyDescent="0.2">
      <c r="A16" s="20" t="s">
        <v>29</v>
      </c>
    </row>
    <row r="17" spans="1:1" x14ac:dyDescent="0.2">
      <c r="A17" s="20" t="s">
        <v>30</v>
      </c>
    </row>
    <row r="30" spans="1:1" x14ac:dyDescent="0.2">
      <c r="A30" s="39"/>
    </row>
    <row r="31" spans="1:1" x14ac:dyDescent="0.2">
      <c r="A31" s="39"/>
    </row>
    <row r="32" spans="1:1" x14ac:dyDescent="0.2">
      <c r="A32" s="39"/>
    </row>
  </sheetData>
  <hyperlinks>
    <hyperlink ref="A16" location="Evolution!A1" display="Tableau Evolution" xr:uid="{00000000-0004-0000-0000-000000000000}"/>
    <hyperlink ref="A17" location="'2021 par BOP'!A1" display="Tableau Par BOP" xr:uid="{00000000-0004-0000-0000-000001000000}"/>
  </hyperlink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tabSelected="1" workbookViewId="0">
      <selection activeCell="L10" sqref="L10"/>
    </sheetView>
  </sheetViews>
  <sheetFormatPr baseColWidth="10" defaultRowHeight="12.75" x14ac:dyDescent="0.2"/>
  <cols>
    <col min="1" max="1" width="7.42578125" customWidth="1"/>
    <col min="2" max="5" width="16.140625" customWidth="1"/>
    <col min="6" max="6" width="4.7109375" customWidth="1"/>
  </cols>
  <sheetData>
    <row r="1" spans="1:5" s="1" customFormat="1" ht="39.75" customHeight="1" x14ac:dyDescent="0.2">
      <c r="A1" s="40" t="s">
        <v>0</v>
      </c>
      <c r="B1" s="41"/>
      <c r="C1" s="41"/>
      <c r="D1" s="41"/>
      <c r="E1" s="41"/>
    </row>
    <row r="2" spans="1:5" s="1" customFormat="1" ht="14.45" customHeight="1" x14ac:dyDescent="0.2"/>
    <row r="3" spans="1:5" s="9" customFormat="1" ht="39.4" customHeight="1" x14ac:dyDescent="0.2">
      <c r="A3" s="11" t="s">
        <v>1</v>
      </c>
      <c r="B3" s="8" t="s">
        <v>14</v>
      </c>
      <c r="C3" s="8" t="s">
        <v>17</v>
      </c>
      <c r="D3" s="8" t="s">
        <v>12</v>
      </c>
      <c r="E3" s="8" t="s">
        <v>13</v>
      </c>
    </row>
    <row r="4" spans="1:5" s="1" customFormat="1" ht="19.7" customHeight="1" x14ac:dyDescent="0.2">
      <c r="A4" s="4" t="s">
        <v>35</v>
      </c>
      <c r="B4" s="5">
        <v>280364341.75999975</v>
      </c>
      <c r="C4" s="5">
        <v>130710373.07999994</v>
      </c>
      <c r="D4" s="5">
        <v>4133240.8000000035</v>
      </c>
      <c r="E4" s="6">
        <f t="shared" ref="E4:E12" si="0">SUM(B4:D4)</f>
        <v>415207955.63999969</v>
      </c>
    </row>
    <row r="5" spans="1:5" s="1" customFormat="1" ht="19.7" customHeight="1" x14ac:dyDescent="0.2">
      <c r="A5" s="2" t="s">
        <v>36</v>
      </c>
      <c r="B5" s="3">
        <v>295662020.00000066</v>
      </c>
      <c r="C5" s="3">
        <v>138902163.18999964</v>
      </c>
      <c r="D5" s="3">
        <v>4131043.8800000004</v>
      </c>
      <c r="E5" s="6">
        <f t="shared" si="0"/>
        <v>438695227.07000029</v>
      </c>
    </row>
    <row r="6" spans="1:5" s="1" customFormat="1" ht="19.7" customHeight="1" x14ac:dyDescent="0.2">
      <c r="A6" s="4" t="s">
        <v>37</v>
      </c>
      <c r="B6" s="5">
        <v>298009220.21000069</v>
      </c>
      <c r="C6" s="5">
        <v>144175208.78000012</v>
      </c>
      <c r="D6" s="5">
        <v>4027953.170000005</v>
      </c>
      <c r="E6" s="6">
        <f t="shared" si="0"/>
        <v>446212382.16000086</v>
      </c>
    </row>
    <row r="7" spans="1:5" s="1" customFormat="1" ht="19.7" customHeight="1" x14ac:dyDescent="0.2">
      <c r="A7" s="2" t="s">
        <v>38</v>
      </c>
      <c r="B7" s="3">
        <v>315947894.66000056</v>
      </c>
      <c r="C7" s="3">
        <v>150574977.49999979</v>
      </c>
      <c r="D7" s="3">
        <v>4052824.330000001</v>
      </c>
      <c r="E7" s="6">
        <f t="shared" ref="E7:E11" si="1">SUM(B7:D7)</f>
        <v>470575696.49000031</v>
      </c>
    </row>
    <row r="8" spans="1:5" s="1" customFormat="1" ht="19.7" customHeight="1" x14ac:dyDescent="0.2">
      <c r="A8" s="4" t="s">
        <v>15</v>
      </c>
      <c r="B8" s="5">
        <v>339790171.97000021</v>
      </c>
      <c r="C8" s="5">
        <v>169939337.7500003</v>
      </c>
      <c r="D8" s="5">
        <v>3340071.8200000008</v>
      </c>
      <c r="E8" s="6">
        <f t="shared" si="0"/>
        <v>513069581.5400005</v>
      </c>
    </row>
    <row r="9" spans="1:5" s="1" customFormat="1" ht="19.7" customHeight="1" x14ac:dyDescent="0.2">
      <c r="A9" s="2" t="s">
        <v>2</v>
      </c>
      <c r="B9" s="3">
        <v>359210250.43000013</v>
      </c>
      <c r="C9" s="3">
        <v>178096690.38000032</v>
      </c>
      <c r="D9" s="3">
        <v>6465421.0300000003</v>
      </c>
      <c r="E9" s="6">
        <f t="shared" si="1"/>
        <v>543772361.84000039</v>
      </c>
    </row>
    <row r="10" spans="1:5" s="1" customFormat="1" ht="19.7" customHeight="1" x14ac:dyDescent="0.2">
      <c r="A10" s="4" t="s">
        <v>3</v>
      </c>
      <c r="B10" s="5">
        <v>372895332.4199999</v>
      </c>
      <c r="C10" s="5">
        <v>185391177.66999987</v>
      </c>
      <c r="D10" s="5">
        <v>6388975.4900000012</v>
      </c>
      <c r="E10" s="6">
        <f t="shared" si="0"/>
        <v>564675485.5799998</v>
      </c>
    </row>
    <row r="11" spans="1:5" s="1" customFormat="1" ht="19.7" customHeight="1" x14ac:dyDescent="0.2">
      <c r="A11" s="2" t="s">
        <v>4</v>
      </c>
      <c r="B11" s="3">
        <v>388163921.9999997</v>
      </c>
      <c r="C11" s="3">
        <v>192318621.06999984</v>
      </c>
      <c r="D11" s="3">
        <v>7375598.6999999993</v>
      </c>
      <c r="E11" s="6">
        <f t="shared" si="1"/>
        <v>587858141.76999962</v>
      </c>
    </row>
    <row r="12" spans="1:5" s="1" customFormat="1" ht="19.7" customHeight="1" x14ac:dyDescent="0.2">
      <c r="A12" s="4" t="s">
        <v>5</v>
      </c>
      <c r="B12" s="5">
        <v>396681595.30999923</v>
      </c>
      <c r="C12" s="5">
        <v>197633122.82000011</v>
      </c>
      <c r="D12" s="5">
        <v>10829698.019999994</v>
      </c>
      <c r="E12" s="6">
        <f t="shared" si="0"/>
        <v>605144416.14999938</v>
      </c>
    </row>
  </sheetData>
  <mergeCells count="1">
    <mergeCell ref="A1:E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F139-F08E-4D76-AE5B-E175500DB995}">
  <dimension ref="A1:F253"/>
  <sheetViews>
    <sheetView showGridLines="0" workbookViewId="0">
      <selection activeCell="A8" sqref="A8"/>
    </sheetView>
  </sheetViews>
  <sheetFormatPr baseColWidth="10" defaultRowHeight="12.75" x14ac:dyDescent="0.2"/>
  <cols>
    <col min="1" max="1" width="11.42578125" style="31"/>
    <col min="2" max="2" width="7.42578125" style="31" customWidth="1"/>
    <col min="3" max="6" width="16.140625" style="31" customWidth="1"/>
    <col min="7" max="7" width="4.7109375" customWidth="1"/>
  </cols>
  <sheetData>
    <row r="1" spans="1:6" s="38" customFormat="1" ht="39.75" customHeight="1" x14ac:dyDescent="0.2">
      <c r="A1" s="42" t="s">
        <v>0</v>
      </c>
      <c r="B1" s="42"/>
      <c r="C1" s="42"/>
      <c r="D1" s="42"/>
      <c r="E1" s="42"/>
      <c r="F1" s="42"/>
    </row>
    <row r="2" spans="1:6" s="1" customFormat="1" ht="14.45" customHeight="1" x14ac:dyDescent="0.2">
      <c r="A2" s="37"/>
      <c r="B2" s="37"/>
      <c r="C2" s="37"/>
      <c r="D2" s="37"/>
      <c r="E2" s="37"/>
      <c r="F2" s="37"/>
    </row>
    <row r="3" spans="1:6" s="9" customFormat="1" ht="39.4" customHeight="1" x14ac:dyDescent="0.2">
      <c r="A3" s="24" t="s">
        <v>39</v>
      </c>
      <c r="B3" s="24" t="s">
        <v>1</v>
      </c>
      <c r="C3" s="25" t="s">
        <v>14</v>
      </c>
      <c r="D3" s="25" t="s">
        <v>17</v>
      </c>
      <c r="E3" s="25" t="s">
        <v>12</v>
      </c>
      <c r="F3" s="25" t="s">
        <v>13</v>
      </c>
    </row>
    <row r="4" spans="1:6" s="1" customFormat="1" ht="19.7" customHeight="1" x14ac:dyDescent="0.2">
      <c r="A4" s="26" t="s">
        <v>7</v>
      </c>
      <c r="B4" s="27" t="s">
        <v>35</v>
      </c>
      <c r="C4" s="28">
        <v>3930733.3899999987</v>
      </c>
      <c r="D4" s="28">
        <v>56649.240000000005</v>
      </c>
      <c r="E4" s="28">
        <v>12162219.79000001</v>
      </c>
      <c r="F4" s="29">
        <f t="shared" ref="F4:F48" si="0">SUM(C4:E4)</f>
        <v>16149602.420000009</v>
      </c>
    </row>
    <row r="5" spans="1:6" s="1" customFormat="1" ht="19.7" customHeight="1" x14ac:dyDescent="0.2">
      <c r="A5" s="30" t="s">
        <v>7</v>
      </c>
      <c r="B5" s="27" t="s">
        <v>36</v>
      </c>
      <c r="C5" s="28">
        <v>4058727.8699999992</v>
      </c>
      <c r="D5" s="28">
        <v>92400.609999999986</v>
      </c>
      <c r="E5" s="28">
        <v>12431601.669999996</v>
      </c>
      <c r="F5" s="29">
        <f t="shared" si="0"/>
        <v>16582730.149999995</v>
      </c>
    </row>
    <row r="6" spans="1:6" s="1" customFormat="1" ht="19.7" customHeight="1" x14ac:dyDescent="0.2">
      <c r="A6" s="26" t="s">
        <v>7</v>
      </c>
      <c r="B6" s="27" t="s">
        <v>37</v>
      </c>
      <c r="C6" s="28">
        <v>4232103.99</v>
      </c>
      <c r="D6" s="28">
        <v>132369.69000000009</v>
      </c>
      <c r="E6" s="28">
        <v>12769914.890000004</v>
      </c>
      <c r="F6" s="29">
        <f t="shared" si="0"/>
        <v>17134388.570000004</v>
      </c>
    </row>
    <row r="7" spans="1:6" s="1" customFormat="1" ht="19.7" customHeight="1" x14ac:dyDescent="0.2">
      <c r="A7" s="30" t="s">
        <v>7</v>
      </c>
      <c r="B7" s="27" t="s">
        <v>38</v>
      </c>
      <c r="C7" s="28">
        <v>4410767.7499999972</v>
      </c>
      <c r="D7" s="28">
        <v>98644.44</v>
      </c>
      <c r="E7" s="28">
        <v>13189388.260000005</v>
      </c>
      <c r="F7" s="29">
        <f t="shared" si="0"/>
        <v>17698800.450000003</v>
      </c>
    </row>
    <row r="8" spans="1:6" s="1" customFormat="1" ht="19.7" customHeight="1" x14ac:dyDescent="0.2">
      <c r="A8" s="26" t="s">
        <v>7</v>
      </c>
      <c r="B8" s="27" t="s">
        <v>15</v>
      </c>
      <c r="C8" s="28">
        <v>4720989.1500000013</v>
      </c>
      <c r="D8" s="28">
        <v>87363.89</v>
      </c>
      <c r="E8" s="28">
        <v>14153329.810000012</v>
      </c>
      <c r="F8" s="29">
        <f t="shared" si="0"/>
        <v>18961682.850000013</v>
      </c>
    </row>
    <row r="9" spans="1:6" s="1" customFormat="1" ht="19.7" customHeight="1" x14ac:dyDescent="0.2">
      <c r="A9" s="30" t="s">
        <v>7</v>
      </c>
      <c r="B9" s="27" t="s">
        <v>2</v>
      </c>
      <c r="C9" s="28">
        <v>4732085.0799999982</v>
      </c>
      <c r="D9" s="28">
        <v>338083.83000000013</v>
      </c>
      <c r="E9" s="28">
        <v>14443462.989999991</v>
      </c>
      <c r="F9" s="29">
        <f t="shared" si="0"/>
        <v>19513631.899999991</v>
      </c>
    </row>
    <row r="10" spans="1:6" s="1" customFormat="1" ht="19.7" customHeight="1" x14ac:dyDescent="0.2">
      <c r="A10" s="26" t="s">
        <v>7</v>
      </c>
      <c r="B10" s="27" t="s">
        <v>3</v>
      </c>
      <c r="C10" s="28">
        <v>4833003.2099999972</v>
      </c>
      <c r="D10" s="28">
        <v>655510.47</v>
      </c>
      <c r="E10" s="28">
        <v>14755333.890000012</v>
      </c>
      <c r="F10" s="29">
        <f t="shared" si="0"/>
        <v>20243847.570000008</v>
      </c>
    </row>
    <row r="11" spans="1:6" s="1" customFormat="1" ht="19.7" customHeight="1" x14ac:dyDescent="0.2">
      <c r="A11" s="30" t="s">
        <v>7</v>
      </c>
      <c r="B11" s="27" t="s">
        <v>4</v>
      </c>
      <c r="C11" s="28">
        <v>4886668.0600000005</v>
      </c>
      <c r="D11" s="28">
        <v>743803</v>
      </c>
      <c r="E11" s="28">
        <v>15067148.129999992</v>
      </c>
      <c r="F11" s="29">
        <f t="shared" si="0"/>
        <v>20697619.18999999</v>
      </c>
    </row>
    <row r="12" spans="1:6" s="1" customFormat="1" ht="19.7" customHeight="1" x14ac:dyDescent="0.2">
      <c r="A12" s="26" t="s">
        <v>7</v>
      </c>
      <c r="B12" s="27" t="s">
        <v>5</v>
      </c>
      <c r="C12" s="28">
        <v>5121795.4000000032</v>
      </c>
      <c r="D12" s="28">
        <v>656350.79000000039</v>
      </c>
      <c r="E12" s="28">
        <v>15855797.219999988</v>
      </c>
      <c r="F12" s="29">
        <f t="shared" si="0"/>
        <v>21633943.409999989</v>
      </c>
    </row>
    <row r="13" spans="1:6" s="1" customFormat="1" ht="19.7" customHeight="1" x14ac:dyDescent="0.2">
      <c r="A13" s="30" t="s">
        <v>8</v>
      </c>
      <c r="B13" s="27" t="s">
        <v>35</v>
      </c>
      <c r="C13" s="28">
        <v>54363588.380000018</v>
      </c>
      <c r="D13" s="28">
        <v>1165216.5800000005</v>
      </c>
      <c r="E13" s="28">
        <v>101791916.82999989</v>
      </c>
      <c r="F13" s="29">
        <f t="shared" si="0"/>
        <v>157320721.7899999</v>
      </c>
    </row>
    <row r="14" spans="1:6" s="1" customFormat="1" ht="19.7" customHeight="1" x14ac:dyDescent="0.2">
      <c r="A14" s="26" t="s">
        <v>8</v>
      </c>
      <c r="B14" s="27" t="s">
        <v>36</v>
      </c>
      <c r="C14" s="28">
        <v>58246791.309999987</v>
      </c>
      <c r="D14" s="28">
        <v>1022975.6599999999</v>
      </c>
      <c r="E14" s="28">
        <v>107901912.20000005</v>
      </c>
      <c r="F14" s="29">
        <f t="shared" si="0"/>
        <v>167171679.17000002</v>
      </c>
    </row>
    <row r="15" spans="1:6" s="1" customFormat="1" ht="19.7" customHeight="1" x14ac:dyDescent="0.2">
      <c r="A15" s="30" t="s">
        <v>8</v>
      </c>
      <c r="B15" s="27" t="s">
        <v>37</v>
      </c>
      <c r="C15" s="28">
        <v>61061474.519999996</v>
      </c>
      <c r="D15" s="28">
        <v>1245000.8899999997</v>
      </c>
      <c r="E15" s="28">
        <v>112466346.66000004</v>
      </c>
      <c r="F15" s="29">
        <f t="shared" si="0"/>
        <v>174772822.07000005</v>
      </c>
    </row>
    <row r="16" spans="1:6" s="1" customFormat="1" ht="19.7" customHeight="1" x14ac:dyDescent="0.2">
      <c r="A16" s="26" t="s">
        <v>8</v>
      </c>
      <c r="B16" s="27" t="s">
        <v>38</v>
      </c>
      <c r="C16" s="28">
        <v>63605311.840000004</v>
      </c>
      <c r="D16" s="28">
        <v>1362641.7100000002</v>
      </c>
      <c r="E16" s="28">
        <v>120235332.46000004</v>
      </c>
      <c r="F16" s="29">
        <f t="shared" si="0"/>
        <v>185203286.01000005</v>
      </c>
    </row>
    <row r="17" spans="1:6" s="1" customFormat="1" ht="19.7" customHeight="1" x14ac:dyDescent="0.2">
      <c r="A17" s="30" t="s">
        <v>8</v>
      </c>
      <c r="B17" s="27" t="s">
        <v>15</v>
      </c>
      <c r="C17" s="28">
        <v>71887485.249999985</v>
      </c>
      <c r="D17" s="28">
        <v>1070243.2300000004</v>
      </c>
      <c r="E17" s="28">
        <v>130857027.90999991</v>
      </c>
      <c r="F17" s="29">
        <f t="shared" si="0"/>
        <v>203814756.3899999</v>
      </c>
    </row>
    <row r="18" spans="1:6" s="1" customFormat="1" ht="19.7" customHeight="1" x14ac:dyDescent="0.2">
      <c r="A18" s="26" t="s">
        <v>8</v>
      </c>
      <c r="B18" s="27" t="s">
        <v>2</v>
      </c>
      <c r="C18" s="28">
        <v>75564793.780000031</v>
      </c>
      <c r="D18" s="28">
        <v>2123787.8200000003</v>
      </c>
      <c r="E18" s="28">
        <v>140178815.1800001</v>
      </c>
      <c r="F18" s="29">
        <f t="shared" si="0"/>
        <v>217867396.78000012</v>
      </c>
    </row>
    <row r="19" spans="1:6" s="1" customFormat="1" ht="19.7" customHeight="1" x14ac:dyDescent="0.2">
      <c r="A19" s="30" t="s">
        <v>8</v>
      </c>
      <c r="B19" s="27" t="s">
        <v>3</v>
      </c>
      <c r="C19" s="28">
        <v>79663080.539999962</v>
      </c>
      <c r="D19" s="28">
        <v>1902599.05</v>
      </c>
      <c r="E19" s="28">
        <v>149416883.90999994</v>
      </c>
      <c r="F19" s="29">
        <f t="shared" si="0"/>
        <v>230982563.49999988</v>
      </c>
    </row>
    <row r="20" spans="1:6" s="1" customFormat="1" ht="19.7" customHeight="1" x14ac:dyDescent="0.2">
      <c r="A20" s="26" t="s">
        <v>8</v>
      </c>
      <c r="B20" s="27" t="s">
        <v>4</v>
      </c>
      <c r="C20" s="28">
        <v>83608831.989999965</v>
      </c>
      <c r="D20" s="28">
        <v>2361170.1</v>
      </c>
      <c r="E20" s="28">
        <v>158370540.72000012</v>
      </c>
      <c r="F20" s="29">
        <f t="shared" si="0"/>
        <v>244340542.81000006</v>
      </c>
    </row>
    <row r="21" spans="1:6" s="1" customFormat="1" ht="19.7" customHeight="1" x14ac:dyDescent="0.2">
      <c r="A21" s="26" t="s">
        <v>8</v>
      </c>
      <c r="B21" s="27" t="s">
        <v>5</v>
      </c>
      <c r="C21" s="28">
        <v>86560862.400000051</v>
      </c>
      <c r="D21" s="28">
        <v>3060587.2500000005</v>
      </c>
      <c r="E21" s="28">
        <v>162346905.47000003</v>
      </c>
      <c r="F21" s="29">
        <f t="shared" si="0"/>
        <v>251968355.12000006</v>
      </c>
    </row>
    <row r="22" spans="1:6" s="1" customFormat="1" ht="19.7" customHeight="1" x14ac:dyDescent="0.2">
      <c r="A22" s="26" t="s">
        <v>9</v>
      </c>
      <c r="B22" s="27" t="s">
        <v>35</v>
      </c>
      <c r="C22" s="28">
        <v>65241144.82</v>
      </c>
      <c r="D22" s="28">
        <v>2379747.4899999998</v>
      </c>
      <c r="E22" s="28">
        <v>149141465.73000017</v>
      </c>
      <c r="F22" s="29">
        <f t="shared" si="0"/>
        <v>216762358.04000017</v>
      </c>
    </row>
    <row r="23" spans="1:6" s="1" customFormat="1" ht="19.7" customHeight="1" x14ac:dyDescent="0.2">
      <c r="A23" s="30" t="s">
        <v>9</v>
      </c>
      <c r="B23" s="27" t="s">
        <v>36</v>
      </c>
      <c r="C23" s="28">
        <v>69027453.840000033</v>
      </c>
      <c r="D23" s="28">
        <v>2443637.7499999995</v>
      </c>
      <c r="E23" s="28">
        <v>157574130.54999995</v>
      </c>
      <c r="F23" s="29">
        <f t="shared" si="0"/>
        <v>229045222.13999999</v>
      </c>
    </row>
    <row r="24" spans="1:6" s="1" customFormat="1" ht="19.7" customHeight="1" x14ac:dyDescent="0.2">
      <c r="A24" s="26" t="s">
        <v>9</v>
      </c>
      <c r="B24" s="27" t="s">
        <v>37</v>
      </c>
      <c r="C24" s="28">
        <v>70887502.799999967</v>
      </c>
      <c r="D24" s="28">
        <v>2142302.8099999996</v>
      </c>
      <c r="E24" s="28">
        <v>154299893.78999978</v>
      </c>
      <c r="F24" s="29">
        <f t="shared" si="0"/>
        <v>227329699.39999974</v>
      </c>
    </row>
    <row r="25" spans="1:6" s="1" customFormat="1" ht="19.7" customHeight="1" x14ac:dyDescent="0.2">
      <c r="A25" s="30" t="s">
        <v>9</v>
      </c>
      <c r="B25" s="27" t="s">
        <v>38</v>
      </c>
      <c r="C25" s="28">
        <v>74128338.850000113</v>
      </c>
      <c r="D25" s="28">
        <v>2097104.55</v>
      </c>
      <c r="E25" s="28">
        <v>162792377.22999996</v>
      </c>
      <c r="F25" s="29">
        <f t="shared" si="0"/>
        <v>239017820.63000005</v>
      </c>
    </row>
    <row r="26" spans="1:6" s="1" customFormat="1" ht="19.7" customHeight="1" x14ac:dyDescent="0.2">
      <c r="A26" s="26" t="s">
        <v>9</v>
      </c>
      <c r="B26" s="27" t="s">
        <v>15</v>
      </c>
      <c r="C26" s="28">
        <v>83259104.860000074</v>
      </c>
      <c r="D26" s="28">
        <v>1880281.5899999996</v>
      </c>
      <c r="E26" s="28">
        <v>171397288.27999979</v>
      </c>
      <c r="F26" s="29">
        <f t="shared" si="0"/>
        <v>256536674.72999987</v>
      </c>
    </row>
    <row r="27" spans="1:6" s="1" customFormat="1" ht="19.7" customHeight="1" x14ac:dyDescent="0.2">
      <c r="A27" s="30" t="s">
        <v>9</v>
      </c>
      <c r="B27" s="27" t="s">
        <v>2</v>
      </c>
      <c r="C27" s="28">
        <v>86586844.829999968</v>
      </c>
      <c r="D27" s="28">
        <v>3425486.03</v>
      </c>
      <c r="E27" s="28">
        <v>177806691.42000011</v>
      </c>
      <c r="F27" s="29">
        <f t="shared" si="0"/>
        <v>267819022.28000009</v>
      </c>
    </row>
    <row r="28" spans="1:6" s="1" customFormat="1" ht="19.7" customHeight="1" x14ac:dyDescent="0.2">
      <c r="A28" s="26" t="s">
        <v>9</v>
      </c>
      <c r="B28" s="27" t="s">
        <v>3</v>
      </c>
      <c r="C28" s="28">
        <v>89107521.160000026</v>
      </c>
      <c r="D28" s="28">
        <v>3367052.37</v>
      </c>
      <c r="E28" s="28">
        <v>179796023.30999994</v>
      </c>
      <c r="F28" s="29">
        <f t="shared" si="0"/>
        <v>272270596.83999997</v>
      </c>
    </row>
    <row r="29" spans="1:6" s="1" customFormat="1" ht="19.7" customHeight="1" x14ac:dyDescent="0.2">
      <c r="A29" s="26" t="s">
        <v>9</v>
      </c>
      <c r="B29" s="27" t="s">
        <v>4</v>
      </c>
      <c r="C29" s="28">
        <v>92020014.040000066</v>
      </c>
      <c r="D29" s="28">
        <v>3798966.1</v>
      </c>
      <c r="E29" s="28">
        <v>186580019.42000028</v>
      </c>
      <c r="F29" s="29">
        <f t="shared" si="0"/>
        <v>282398999.56000036</v>
      </c>
    </row>
    <row r="30" spans="1:6" s="1" customFormat="1" ht="19.7" customHeight="1" x14ac:dyDescent="0.2">
      <c r="A30" s="26" t="s">
        <v>9</v>
      </c>
      <c r="B30" s="27" t="s">
        <v>5</v>
      </c>
      <c r="C30" s="28">
        <v>93971638.830000013</v>
      </c>
      <c r="D30" s="28">
        <v>6469863.3199999994</v>
      </c>
      <c r="E30" s="28">
        <v>189824076.18000004</v>
      </c>
      <c r="F30" s="29">
        <f t="shared" si="0"/>
        <v>290265578.33000004</v>
      </c>
    </row>
    <row r="31" spans="1:6" s="1" customFormat="1" ht="19.7" customHeight="1" x14ac:dyDescent="0.2">
      <c r="A31" s="30" t="s">
        <v>10</v>
      </c>
      <c r="B31" s="27" t="s">
        <v>35</v>
      </c>
      <c r="C31" s="28">
        <v>3236303.3399999985</v>
      </c>
      <c r="D31" s="28">
        <v>333609.3</v>
      </c>
      <c r="E31" s="28">
        <v>7541604.7000000048</v>
      </c>
      <c r="F31" s="29">
        <f t="shared" si="0"/>
        <v>11111517.340000004</v>
      </c>
    </row>
    <row r="32" spans="1:6" s="1" customFormat="1" ht="19.7" customHeight="1" x14ac:dyDescent="0.2">
      <c r="A32" s="26" t="s">
        <v>10</v>
      </c>
      <c r="B32" s="27" t="s">
        <v>36</v>
      </c>
      <c r="C32" s="28">
        <v>3365141.7499999995</v>
      </c>
      <c r="D32" s="28">
        <v>329460.87</v>
      </c>
      <c r="E32" s="28">
        <v>7612952.4700000053</v>
      </c>
      <c r="F32" s="29">
        <f t="shared" si="0"/>
        <v>11307555.090000005</v>
      </c>
    </row>
    <row r="33" spans="1:6" s="1" customFormat="1" ht="19.7" customHeight="1" x14ac:dyDescent="0.2">
      <c r="A33" s="30" t="s">
        <v>10</v>
      </c>
      <c r="B33" s="27" t="s">
        <v>37</v>
      </c>
      <c r="C33" s="28">
        <v>3402177.2800000026</v>
      </c>
      <c r="D33" s="28">
        <v>247974.47</v>
      </c>
      <c r="E33" s="28">
        <v>7627748.1899999985</v>
      </c>
      <c r="F33" s="29">
        <f t="shared" si="0"/>
        <v>11277899.940000001</v>
      </c>
    </row>
    <row r="34" spans="1:6" s="1" customFormat="1" ht="19.7" customHeight="1" x14ac:dyDescent="0.2">
      <c r="A34" s="26" t="s">
        <v>10</v>
      </c>
      <c r="B34" s="27" t="s">
        <v>38</v>
      </c>
      <c r="C34" s="28">
        <v>3502242.5699999994</v>
      </c>
      <c r="D34" s="28">
        <v>246947.16999999995</v>
      </c>
      <c r="E34" s="28">
        <v>7824601.6900000097</v>
      </c>
      <c r="F34" s="29">
        <f t="shared" si="0"/>
        <v>11573791.430000009</v>
      </c>
    </row>
    <row r="35" spans="1:6" s="1" customFormat="1" ht="19.7" customHeight="1" x14ac:dyDescent="0.2">
      <c r="A35" s="30" t="s">
        <v>10</v>
      </c>
      <c r="B35" s="27" t="s">
        <v>15</v>
      </c>
      <c r="C35" s="28">
        <v>4097620.69</v>
      </c>
      <c r="D35" s="28">
        <v>136724.01000000004</v>
      </c>
      <c r="E35" s="28">
        <v>9084627.5900000092</v>
      </c>
      <c r="F35" s="29">
        <f t="shared" si="0"/>
        <v>13318972.29000001</v>
      </c>
    </row>
    <row r="36" spans="1:6" s="1" customFormat="1" ht="19.7" customHeight="1" x14ac:dyDescent="0.2">
      <c r="A36" s="26" t="s">
        <v>10</v>
      </c>
      <c r="B36" s="27" t="s">
        <v>2</v>
      </c>
      <c r="C36" s="28">
        <v>4478031.3800000036</v>
      </c>
      <c r="D36" s="28">
        <v>328036.05999999994</v>
      </c>
      <c r="E36" s="28">
        <v>10215141.309999995</v>
      </c>
      <c r="F36" s="29">
        <f t="shared" si="0"/>
        <v>15021208.749999998</v>
      </c>
    </row>
    <row r="37" spans="1:6" s="1" customFormat="1" ht="19.7" customHeight="1" x14ac:dyDescent="0.2">
      <c r="A37" s="26" t="s">
        <v>10</v>
      </c>
      <c r="B37" s="27" t="s">
        <v>3</v>
      </c>
      <c r="C37" s="28">
        <v>4536307.2699999996</v>
      </c>
      <c r="D37" s="28">
        <v>244078.96</v>
      </c>
      <c r="E37" s="28">
        <v>10171741.100000015</v>
      </c>
      <c r="F37" s="29">
        <f t="shared" si="0"/>
        <v>14952127.330000013</v>
      </c>
    </row>
    <row r="38" spans="1:6" s="1" customFormat="1" ht="19.7" customHeight="1" x14ac:dyDescent="0.2">
      <c r="A38" s="26" t="s">
        <v>10</v>
      </c>
      <c r="B38" s="27" t="s">
        <v>4</v>
      </c>
      <c r="C38" s="28">
        <v>4387162.6599999992</v>
      </c>
      <c r="D38" s="28">
        <v>190872.5</v>
      </c>
      <c r="E38" s="28">
        <v>9433219.3699999992</v>
      </c>
      <c r="F38" s="29">
        <f t="shared" si="0"/>
        <v>14011254.529999997</v>
      </c>
    </row>
    <row r="39" spans="1:6" s="1" customFormat="1" ht="19.7" customHeight="1" x14ac:dyDescent="0.2">
      <c r="A39" s="30" t="s">
        <v>10</v>
      </c>
      <c r="B39" s="27" t="s">
        <v>5</v>
      </c>
      <c r="C39" s="28">
        <v>4681802.0100000091</v>
      </c>
      <c r="D39" s="28">
        <v>241253.05</v>
      </c>
      <c r="E39" s="28">
        <v>10031101.459999995</v>
      </c>
      <c r="F39" s="29">
        <f t="shared" si="0"/>
        <v>14954156.520000003</v>
      </c>
    </row>
    <row r="40" spans="1:6" s="1" customFormat="1" ht="19.7" customHeight="1" x14ac:dyDescent="0.2">
      <c r="A40" s="26" t="s">
        <v>11</v>
      </c>
      <c r="B40" s="27" t="s">
        <v>35</v>
      </c>
      <c r="C40" s="28">
        <v>3938603.1499999976</v>
      </c>
      <c r="D40" s="28">
        <v>198018.18999999997</v>
      </c>
      <c r="E40" s="28">
        <v>9727134.7100000028</v>
      </c>
      <c r="F40" s="29">
        <f t="shared" si="0"/>
        <v>13863756.050000001</v>
      </c>
    </row>
    <row r="41" spans="1:6" s="1" customFormat="1" ht="19.7" customHeight="1" x14ac:dyDescent="0.2">
      <c r="A41" s="30" t="s">
        <v>11</v>
      </c>
      <c r="B41" s="27" t="s">
        <v>36</v>
      </c>
      <c r="C41" s="28">
        <v>4204048.4200000009</v>
      </c>
      <c r="D41" s="28">
        <v>242568.99000000002</v>
      </c>
      <c r="E41" s="28">
        <v>10141423.109999999</v>
      </c>
      <c r="F41" s="29">
        <f t="shared" si="0"/>
        <v>14588040.52</v>
      </c>
    </row>
    <row r="42" spans="1:6" s="1" customFormat="1" ht="19.7" customHeight="1" x14ac:dyDescent="0.2">
      <c r="A42" s="26" t="s">
        <v>11</v>
      </c>
      <c r="B42" s="27" t="s">
        <v>37</v>
      </c>
      <c r="C42" s="28">
        <v>4591950.1900000004</v>
      </c>
      <c r="D42" s="28">
        <v>260305.30999999997</v>
      </c>
      <c r="E42" s="28">
        <v>10845316.679999989</v>
      </c>
      <c r="F42" s="29">
        <f t="shared" si="0"/>
        <v>15697572.179999989</v>
      </c>
    </row>
    <row r="43" spans="1:6" s="1" customFormat="1" ht="19.7" customHeight="1" x14ac:dyDescent="0.2">
      <c r="A43" s="30" t="s">
        <v>11</v>
      </c>
      <c r="B43" s="27" t="s">
        <v>38</v>
      </c>
      <c r="C43" s="28">
        <v>4928316.4899999974</v>
      </c>
      <c r="D43" s="28">
        <v>247486.46</v>
      </c>
      <c r="E43" s="28">
        <v>11906195.019999985</v>
      </c>
      <c r="F43" s="29">
        <f t="shared" si="0"/>
        <v>17081997.969999984</v>
      </c>
    </row>
    <row r="44" spans="1:6" s="1" customFormat="1" ht="19.7" customHeight="1" x14ac:dyDescent="0.2">
      <c r="A44" s="26" t="s">
        <v>11</v>
      </c>
      <c r="B44" s="27" t="s">
        <v>15</v>
      </c>
      <c r="C44" s="28">
        <v>5974137.799999998</v>
      </c>
      <c r="D44" s="28">
        <v>165459.09999999998</v>
      </c>
      <c r="E44" s="28">
        <v>14297898.380000001</v>
      </c>
      <c r="F44" s="29">
        <f t="shared" si="0"/>
        <v>20437495.279999997</v>
      </c>
    </row>
    <row r="45" spans="1:6" s="1" customFormat="1" ht="19.7" customHeight="1" x14ac:dyDescent="0.2">
      <c r="A45" s="26" t="s">
        <v>11</v>
      </c>
      <c r="B45" s="27" t="s">
        <v>2</v>
      </c>
      <c r="C45" s="28">
        <v>6734935.3100000024</v>
      </c>
      <c r="D45" s="28">
        <v>250027.28999999998</v>
      </c>
      <c r="E45" s="28">
        <v>16566139.530000007</v>
      </c>
      <c r="F45" s="29">
        <f t="shared" si="0"/>
        <v>23551102.13000001</v>
      </c>
    </row>
    <row r="46" spans="1:6" s="1" customFormat="1" ht="19.7" customHeight="1" x14ac:dyDescent="0.2">
      <c r="A46" s="26" t="s">
        <v>11</v>
      </c>
      <c r="B46" s="27" t="s">
        <v>3</v>
      </c>
      <c r="C46" s="28">
        <v>7251265.4900000012</v>
      </c>
      <c r="D46" s="28">
        <v>219734.64</v>
      </c>
      <c r="E46" s="28">
        <v>18755350.210000008</v>
      </c>
      <c r="F46" s="29">
        <f t="shared" si="0"/>
        <v>26226350.340000011</v>
      </c>
    </row>
    <row r="47" spans="1:6" s="1" customFormat="1" ht="19.7" customHeight="1" x14ac:dyDescent="0.2">
      <c r="A47" s="30" t="s">
        <v>11</v>
      </c>
      <c r="B47" s="27" t="s">
        <v>4</v>
      </c>
      <c r="C47" s="28">
        <v>7415944.3200000012</v>
      </c>
      <c r="D47" s="28">
        <v>280787</v>
      </c>
      <c r="E47" s="28">
        <v>18712994.359999985</v>
      </c>
      <c r="F47" s="29">
        <f t="shared" si="0"/>
        <v>26409725.679999985</v>
      </c>
    </row>
    <row r="48" spans="1:6" s="1" customFormat="1" ht="19.7" customHeight="1" x14ac:dyDescent="0.2">
      <c r="A48" s="32" t="s">
        <v>11</v>
      </c>
      <c r="B48" s="33" t="s">
        <v>5</v>
      </c>
      <c r="C48" s="34">
        <v>7297024.1800000034</v>
      </c>
      <c r="D48" s="34">
        <v>401643.61</v>
      </c>
      <c r="E48" s="34">
        <v>18623714.979999997</v>
      </c>
      <c r="F48" s="35">
        <f t="shared" si="0"/>
        <v>26322382.77</v>
      </c>
    </row>
    <row r="49" s="36" customFormat="1" x14ac:dyDescent="0.2"/>
    <row r="50" s="36" customFormat="1" x14ac:dyDescent="0.2"/>
    <row r="51" s="36" customFormat="1" x14ac:dyDescent="0.2"/>
    <row r="52" s="36" customFormat="1" x14ac:dyDescent="0.2"/>
    <row r="53" s="36" customFormat="1" x14ac:dyDescent="0.2"/>
    <row r="54" s="36" customFormat="1" x14ac:dyDescent="0.2"/>
    <row r="55" s="36" customFormat="1" x14ac:dyDescent="0.2"/>
    <row r="56" s="36" customFormat="1" x14ac:dyDescent="0.2"/>
    <row r="57" s="36" customFormat="1" x14ac:dyDescent="0.2"/>
    <row r="58" s="36" customFormat="1" x14ac:dyDescent="0.2"/>
    <row r="59" s="36" customFormat="1" x14ac:dyDescent="0.2"/>
    <row r="60" s="36" customFormat="1" x14ac:dyDescent="0.2"/>
    <row r="61" s="36" customFormat="1" x14ac:dyDescent="0.2"/>
    <row r="62" s="36" customFormat="1" x14ac:dyDescent="0.2"/>
    <row r="63" s="36" customFormat="1" x14ac:dyDescent="0.2"/>
    <row r="64" s="36" customFormat="1" x14ac:dyDescent="0.2"/>
    <row r="65" s="36" customFormat="1" x14ac:dyDescent="0.2"/>
    <row r="66" s="36" customFormat="1" x14ac:dyDescent="0.2"/>
    <row r="67" s="36" customFormat="1" x14ac:dyDescent="0.2"/>
    <row r="68" s="36" customFormat="1" x14ac:dyDescent="0.2"/>
    <row r="69" s="36" customFormat="1" x14ac:dyDescent="0.2"/>
    <row r="70" s="36" customFormat="1" x14ac:dyDescent="0.2"/>
    <row r="71" s="36" customFormat="1" x14ac:dyDescent="0.2"/>
    <row r="72" s="36" customFormat="1" x14ac:dyDescent="0.2"/>
    <row r="73" s="36" customFormat="1" x14ac:dyDescent="0.2"/>
    <row r="74" s="36" customFormat="1" x14ac:dyDescent="0.2"/>
    <row r="75" s="36" customFormat="1" x14ac:dyDescent="0.2"/>
    <row r="76" s="36" customFormat="1" x14ac:dyDescent="0.2"/>
    <row r="77" s="36" customFormat="1" x14ac:dyDescent="0.2"/>
    <row r="78" s="36" customFormat="1" x14ac:dyDescent="0.2"/>
    <row r="79" s="36" customFormat="1" x14ac:dyDescent="0.2"/>
    <row r="80" s="36" customFormat="1" x14ac:dyDescent="0.2"/>
    <row r="81" s="36" customFormat="1" x14ac:dyDescent="0.2"/>
    <row r="82" s="36" customFormat="1" x14ac:dyDescent="0.2"/>
    <row r="83" s="36" customFormat="1" x14ac:dyDescent="0.2"/>
    <row r="84" s="36" customFormat="1" x14ac:dyDescent="0.2"/>
    <row r="85" s="36" customFormat="1" x14ac:dyDescent="0.2"/>
    <row r="86" s="36" customFormat="1" x14ac:dyDescent="0.2"/>
    <row r="87" s="36" customFormat="1" x14ac:dyDescent="0.2"/>
    <row r="88" s="36" customFormat="1" x14ac:dyDescent="0.2"/>
    <row r="89" s="36" customFormat="1" x14ac:dyDescent="0.2"/>
    <row r="90" s="36" customFormat="1" x14ac:dyDescent="0.2"/>
    <row r="91" s="36" customFormat="1" x14ac:dyDescent="0.2"/>
    <row r="92" s="36" customFormat="1" x14ac:dyDescent="0.2"/>
    <row r="93" s="36" customFormat="1" x14ac:dyDescent="0.2"/>
    <row r="94" s="36" customFormat="1" x14ac:dyDescent="0.2"/>
    <row r="95" s="36" customFormat="1" x14ac:dyDescent="0.2"/>
    <row r="96" s="36" customFormat="1" x14ac:dyDescent="0.2"/>
    <row r="97" s="36" customFormat="1" x14ac:dyDescent="0.2"/>
    <row r="98" s="36" customFormat="1" x14ac:dyDescent="0.2"/>
    <row r="99" s="36" customFormat="1" x14ac:dyDescent="0.2"/>
    <row r="100" s="36" customFormat="1" x14ac:dyDescent="0.2"/>
    <row r="101" s="36" customFormat="1" x14ac:dyDescent="0.2"/>
    <row r="102" s="36" customFormat="1" x14ac:dyDescent="0.2"/>
    <row r="103" s="36" customFormat="1" x14ac:dyDescent="0.2"/>
    <row r="104" s="36" customFormat="1" x14ac:dyDescent="0.2"/>
    <row r="105" s="36" customFormat="1" x14ac:dyDescent="0.2"/>
    <row r="106" s="36" customFormat="1" x14ac:dyDescent="0.2"/>
    <row r="107" s="36" customFormat="1" x14ac:dyDescent="0.2"/>
    <row r="108" s="36" customFormat="1" x14ac:dyDescent="0.2"/>
    <row r="109" s="36" customFormat="1" x14ac:dyDescent="0.2"/>
    <row r="110" s="36" customFormat="1" x14ac:dyDescent="0.2"/>
    <row r="111" s="36" customFormat="1" x14ac:dyDescent="0.2"/>
    <row r="112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  <row r="179" s="36" customFormat="1" x14ac:dyDescent="0.2"/>
    <row r="180" s="36" customFormat="1" x14ac:dyDescent="0.2"/>
    <row r="181" s="36" customFormat="1" x14ac:dyDescent="0.2"/>
    <row r="182" s="36" customFormat="1" x14ac:dyDescent="0.2"/>
    <row r="183" s="36" customFormat="1" x14ac:dyDescent="0.2"/>
    <row r="184" s="36" customFormat="1" x14ac:dyDescent="0.2"/>
    <row r="185" s="36" customFormat="1" x14ac:dyDescent="0.2"/>
    <row r="186" s="36" customFormat="1" x14ac:dyDescent="0.2"/>
    <row r="187" s="36" customFormat="1" x14ac:dyDescent="0.2"/>
    <row r="188" s="36" customFormat="1" x14ac:dyDescent="0.2"/>
    <row r="189" s="36" customFormat="1" x14ac:dyDescent="0.2"/>
    <row r="190" s="36" customFormat="1" x14ac:dyDescent="0.2"/>
    <row r="191" s="36" customFormat="1" x14ac:dyDescent="0.2"/>
    <row r="192" s="36" customFormat="1" x14ac:dyDescent="0.2"/>
    <row r="193" s="36" customFormat="1" x14ac:dyDescent="0.2"/>
    <row r="194" s="36" customFormat="1" x14ac:dyDescent="0.2"/>
    <row r="195" s="36" customFormat="1" x14ac:dyDescent="0.2"/>
    <row r="196" s="36" customFormat="1" x14ac:dyDescent="0.2"/>
    <row r="197" s="36" customFormat="1" x14ac:dyDescent="0.2"/>
    <row r="198" s="36" customFormat="1" x14ac:dyDescent="0.2"/>
    <row r="199" s="36" customFormat="1" x14ac:dyDescent="0.2"/>
    <row r="200" s="36" customFormat="1" x14ac:dyDescent="0.2"/>
    <row r="201" s="36" customFormat="1" x14ac:dyDescent="0.2"/>
    <row r="202" s="36" customFormat="1" x14ac:dyDescent="0.2"/>
    <row r="203" s="36" customFormat="1" x14ac:dyDescent="0.2"/>
    <row r="204" s="36" customFormat="1" x14ac:dyDescent="0.2"/>
    <row r="205" s="36" customFormat="1" x14ac:dyDescent="0.2"/>
    <row r="206" s="36" customFormat="1" x14ac:dyDescent="0.2"/>
    <row r="207" s="36" customFormat="1" x14ac:dyDescent="0.2"/>
    <row r="208" s="36" customFormat="1" x14ac:dyDescent="0.2"/>
    <row r="209" s="36" customFormat="1" x14ac:dyDescent="0.2"/>
    <row r="210" s="36" customFormat="1" x14ac:dyDescent="0.2"/>
    <row r="211" s="36" customFormat="1" x14ac:dyDescent="0.2"/>
    <row r="212" s="36" customFormat="1" x14ac:dyDescent="0.2"/>
    <row r="213" s="36" customFormat="1" x14ac:dyDescent="0.2"/>
    <row r="214" s="36" customFormat="1" x14ac:dyDescent="0.2"/>
    <row r="215" s="36" customFormat="1" x14ac:dyDescent="0.2"/>
    <row r="216" s="36" customFormat="1" x14ac:dyDescent="0.2"/>
    <row r="217" s="36" customFormat="1" x14ac:dyDescent="0.2"/>
    <row r="218" s="36" customFormat="1" x14ac:dyDescent="0.2"/>
    <row r="219" s="36" customFormat="1" x14ac:dyDescent="0.2"/>
    <row r="220" s="36" customFormat="1" x14ac:dyDescent="0.2"/>
    <row r="221" s="36" customFormat="1" x14ac:dyDescent="0.2"/>
    <row r="222" s="36" customFormat="1" x14ac:dyDescent="0.2"/>
    <row r="223" s="36" customFormat="1" x14ac:dyDescent="0.2"/>
    <row r="224" s="36" customFormat="1" x14ac:dyDescent="0.2"/>
    <row r="225" s="36" customFormat="1" x14ac:dyDescent="0.2"/>
    <row r="226" s="36" customFormat="1" x14ac:dyDescent="0.2"/>
    <row r="227" s="36" customFormat="1" x14ac:dyDescent="0.2"/>
    <row r="228" s="36" customFormat="1" x14ac:dyDescent="0.2"/>
    <row r="229" s="36" customFormat="1" x14ac:dyDescent="0.2"/>
    <row r="230" s="36" customFormat="1" x14ac:dyDescent="0.2"/>
    <row r="231" s="36" customFormat="1" x14ac:dyDescent="0.2"/>
    <row r="232" s="36" customFormat="1" x14ac:dyDescent="0.2"/>
    <row r="233" s="36" customFormat="1" x14ac:dyDescent="0.2"/>
    <row r="234" s="36" customFormat="1" x14ac:dyDescent="0.2"/>
    <row r="235" s="36" customFormat="1" x14ac:dyDescent="0.2"/>
    <row r="236" s="36" customFormat="1" x14ac:dyDescent="0.2"/>
    <row r="237" s="36" customFormat="1" x14ac:dyDescent="0.2"/>
    <row r="238" s="36" customFormat="1" x14ac:dyDescent="0.2"/>
    <row r="239" s="36" customFormat="1" x14ac:dyDescent="0.2"/>
    <row r="240" s="36" customFormat="1" x14ac:dyDescent="0.2"/>
    <row r="241" s="36" customFormat="1" x14ac:dyDescent="0.2"/>
    <row r="242" s="36" customFormat="1" x14ac:dyDescent="0.2"/>
    <row r="243" s="36" customFormat="1" x14ac:dyDescent="0.2"/>
    <row r="244" s="36" customFormat="1" x14ac:dyDescent="0.2"/>
    <row r="245" s="36" customFormat="1" x14ac:dyDescent="0.2"/>
    <row r="246" s="36" customFormat="1" x14ac:dyDescent="0.2"/>
    <row r="247" s="36" customFormat="1" x14ac:dyDescent="0.2"/>
    <row r="248" s="36" customFormat="1" x14ac:dyDescent="0.2"/>
    <row r="249" s="36" customFormat="1" x14ac:dyDescent="0.2"/>
    <row r="250" s="36" customFormat="1" x14ac:dyDescent="0.2"/>
    <row r="251" s="36" customFormat="1" x14ac:dyDescent="0.2"/>
    <row r="252" s="36" customFormat="1" x14ac:dyDescent="0.2"/>
    <row r="253" s="36" customFormat="1" x14ac:dyDescent="0.2"/>
  </sheetData>
  <sortState xmlns:xlrd2="http://schemas.microsoft.com/office/spreadsheetml/2017/richdata2" ref="A4:F48">
    <sortCondition ref="A8:A48"/>
  </sortState>
  <mergeCells count="1">
    <mergeCell ref="A1:F1"/>
  </mergeCells>
  <phoneticPr fontId="20" type="noConversion"/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showGridLines="0" workbookViewId="0">
      <selection activeCell="D6" sqref="D6"/>
    </sheetView>
  </sheetViews>
  <sheetFormatPr baseColWidth="10" defaultRowHeight="12.75" x14ac:dyDescent="0.2"/>
  <cols>
    <col min="1" max="1" width="7.42578125" customWidth="1"/>
    <col min="2" max="5" width="16.42578125" customWidth="1"/>
    <col min="6" max="6" width="4.7109375" customWidth="1"/>
  </cols>
  <sheetData>
    <row r="1" spans="1:5" s="1" customFormat="1" ht="27.75" customHeight="1" x14ac:dyDescent="0.2">
      <c r="A1" s="41" t="s">
        <v>0</v>
      </c>
      <c r="B1" s="41"/>
      <c r="C1" s="41"/>
      <c r="D1" s="41"/>
      <c r="E1" s="41"/>
    </row>
    <row r="2" spans="1:5" s="1" customFormat="1" ht="14.45" customHeight="1" x14ac:dyDescent="0.2"/>
    <row r="3" spans="1:5" s="9" customFormat="1" ht="48" x14ac:dyDescent="0.2">
      <c r="A3" s="7" t="s">
        <v>6</v>
      </c>
      <c r="B3" s="8" t="s">
        <v>14</v>
      </c>
      <c r="C3" s="8" t="s">
        <v>17</v>
      </c>
      <c r="D3" s="8" t="s">
        <v>12</v>
      </c>
      <c r="E3" s="8" t="s">
        <v>13</v>
      </c>
    </row>
    <row r="4" spans="1:5" s="1" customFormat="1" ht="19.7" customHeight="1" x14ac:dyDescent="0.2">
      <c r="A4" s="2" t="s">
        <v>7</v>
      </c>
      <c r="B4" s="3">
        <v>15855797.220000006</v>
      </c>
      <c r="C4" s="3">
        <v>5121795.4000000032</v>
      </c>
      <c r="D4" s="3">
        <v>656350.78999999992</v>
      </c>
      <c r="E4" s="3">
        <f>SUM(B4:D4)</f>
        <v>21633943.410000008</v>
      </c>
    </row>
    <row r="5" spans="1:5" s="1" customFormat="1" ht="19.7" customHeight="1" x14ac:dyDescent="0.2">
      <c r="A5" s="4" t="s">
        <v>8</v>
      </c>
      <c r="B5" s="5">
        <v>162346905.47</v>
      </c>
      <c r="C5" s="5">
        <v>86560862.399999991</v>
      </c>
      <c r="D5" s="5">
        <v>3060587.2500000005</v>
      </c>
      <c r="E5" s="3">
        <f t="shared" ref="E5:E8" si="0">SUM(B5:D5)</f>
        <v>251968355.12</v>
      </c>
    </row>
    <row r="6" spans="1:5" s="1" customFormat="1" ht="19.7" customHeight="1" x14ac:dyDescent="0.2">
      <c r="A6" s="2" t="s">
        <v>9</v>
      </c>
      <c r="B6" s="3">
        <v>189824076.17999998</v>
      </c>
      <c r="C6" s="3">
        <v>93971638.829999983</v>
      </c>
      <c r="D6" s="3">
        <v>6469863.3199999994</v>
      </c>
      <c r="E6" s="3">
        <f t="shared" si="0"/>
        <v>290265578.32999998</v>
      </c>
    </row>
    <row r="7" spans="1:5" s="1" customFormat="1" ht="19.7" customHeight="1" x14ac:dyDescent="0.2">
      <c r="A7" s="4" t="s">
        <v>10</v>
      </c>
      <c r="B7" s="5">
        <v>10031101.459999999</v>
      </c>
      <c r="C7" s="5">
        <v>4681802.0099999988</v>
      </c>
      <c r="D7" s="5">
        <v>241253.0500000001</v>
      </c>
      <c r="E7" s="3">
        <f t="shared" si="0"/>
        <v>14954156.52</v>
      </c>
    </row>
    <row r="8" spans="1:5" s="1" customFormat="1" ht="19.7" customHeight="1" x14ac:dyDescent="0.2">
      <c r="A8" s="2" t="s">
        <v>11</v>
      </c>
      <c r="B8" s="3">
        <v>18623714.98</v>
      </c>
      <c r="C8" s="3">
        <v>7297024.1800000006</v>
      </c>
      <c r="D8" s="3">
        <v>401643.61</v>
      </c>
      <c r="E8" s="3">
        <f t="shared" si="0"/>
        <v>26322382.77</v>
      </c>
    </row>
    <row r="9" spans="1:5" s="1" customFormat="1" ht="26.25" customHeight="1" x14ac:dyDescent="0.2">
      <c r="A9" s="43" t="s">
        <v>16</v>
      </c>
      <c r="B9" s="43"/>
      <c r="C9" s="43"/>
      <c r="D9" s="43"/>
      <c r="E9" s="10">
        <f>SUM(E4:E8)</f>
        <v>605144416.14999998</v>
      </c>
    </row>
  </sheetData>
  <mergeCells count="2">
    <mergeCell ref="A1:E1"/>
    <mergeCell ref="A9:D9"/>
  </mergeCells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Informations</vt:lpstr>
      <vt:lpstr>Evolution</vt:lpstr>
      <vt:lpstr>Evolution par BOP</vt:lpstr>
      <vt:lpstr>2021 par BOP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marteault</cp:lastModifiedBy>
  <dcterms:created xsi:type="dcterms:W3CDTF">2022-06-03T14:47:58Z</dcterms:created>
  <dcterms:modified xsi:type="dcterms:W3CDTF">2022-11-23T19:02:20Z</dcterms:modified>
</cp:coreProperties>
</file>